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8025" activeTab="0"/>
  </bookViews>
  <sheets>
    <sheet name="1 - CALCUL" sheetId="1" r:id="rId1"/>
    <sheet name="2 - INTERCALAIRE" sheetId="2" r:id="rId2"/>
    <sheet name="3 - TAUX" sheetId="3" r:id="rId3"/>
  </sheets>
  <definedNames>
    <definedName name="_xlnm.Print_Area" localSheetId="0">'1 - CALCUL'!$A$1:$G$59</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<sst xmlns="http://schemas.openxmlformats.org/spreadsheetml/2006/main" count="194" uniqueCount="75">
  <si>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</si>
  <si>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</si>
  <si>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</si>
  <si>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</si>
  <si>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</si>
  <si>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</si>
  <si>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</si>
  <si>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</si>
  <si>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</si>
  <si>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</si>
  <si>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</si>
  <si>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</si>
  <si>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</si>
  <si>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</si>
  <si>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</si>
  <si>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</si>
  <si>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</si>
  <si>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</si>
  <si>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</si>
  <si>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</si>
  <si>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</si>
  <si>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</si>
  <si>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</si>
  <si>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</si>
  <si>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</si>
  <si>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</si>
  <si>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</si>
  <si>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</si>
  <si>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</si>
  <si>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</si>
  <si>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ADRESSE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</si>
  <si>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</si>
  <si>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</si>
  <si>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</si>
  <si>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</si>
  <si>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</si>
  <si>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</si>
  <si>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</si>
  <si>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</si>
  <si>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</si>
  <si>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</si>
  <si>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</si>
  <si>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</si>
  <si>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DSDEN DE…</t>
  </si>
  <si>
    <t>Evolution du SMIC</t>
  </si>
  <si>
    <t>Date de revalorisation</t>
  </si>
  <si>
    <t>Taux horaire</t>
  </si>
  <si>
    <t>Taux horaire x 9</t>
  </si>
  <si>
    <t>JOURNEE DU :</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</si>
  <si>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</si>
  <si>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</si>
  <si>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</si>
  <si>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</si>
  <si>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</si>
  <si>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</si>
  <si>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</si>
  <si>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</si>
  <si>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</si>
  <si>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</si>
  <si>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</si>
  <si>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</si>
  <si>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Report montant forfait 1</t>
  </si>
  <si>
    <t>Report montant forfait 2</t>
  </si>
  <si>
    <t>Total général forfait 1</t>
  </si>
  <si>
    <t>Total général forfait 2</t>
  </si>
  <si>
    <t>CACHET ET SIGNATURE</t>
  </si>
  <si>
    <t>( cocher la case correspondante)</t>
  </si>
  <si>
    <t>Droit d'accueil des élèves en temps scolaire en cas de grève</t>
  </si>
  <si>
    <t>Smic horaire au 01/08/2022</t>
  </si>
  <si>
    <r>
      <t xml:space="preserve">NB :  Ne pas remplir plusieurs états pour un même organisme. Si le nombre de lignes sur l'état principal n'est pas suffisant, utiliser autant d'intercalaires que nécessaire et effectuer le calcul sur la dernière page.
</t>
    </r>
    <r>
      <rPr>
        <b/>
        <u val="single"/>
        <sz val="8"/>
        <color indexed="10"/>
        <rFont val="Arial"/>
        <family val="2"/>
      </rPr>
      <t>/!\</t>
    </r>
    <r>
      <rPr>
        <b/>
        <sz val="8"/>
        <color indexed="10"/>
        <rFont val="Arial"/>
        <family val="2"/>
      </rPr>
      <t xml:space="preserve"> Dernier SMIC horaire et point d'indice connus. Penser à mettre à jour les formules en fonction de la date de la grève concernée</t>
    </r>
  </si>
  <si>
    <t>seuil minimum de 216,06 €</t>
  </si>
  <si>
    <t>118,83 € par tranche de 15 enfants</t>
  </si>
  <si>
    <t>Montant minimum de la subvention: 216,06 € par commune et par jour de grève</t>
  </si>
  <si>
    <t>Smic horaire au 01/01/2024</t>
  </si>
  <si>
    <t>JOURNEE DU 01/02/2024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</si>
</sst>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b/>
      <sz val="8"/>
      <color indexed="10"/>
      <name val="Arial"/>
      <family val="2"/>
    </font>
    <font>
      <b/>
      <u val="single"/>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b/>
      <sz val="12"/>
      <color indexed="62"/>
      <name val="Calibri"/>
      <family val="2"/>
    </font>
    <font>
      <b/>
      <sz val="14"/>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4" fillId="0" borderId="0" xfId="0" applyFont="1" applyAlignment="1">
      <alignment/>
    </xf>
    <xf numFmtId="14" fontId="34" fillId="0" borderId="10" xfId="0" applyNumberFormat="1" applyFont="1" applyBorder="1" applyAlignment="1">
      <alignment/>
    </xf>
    <xf numFmtId="44" fontId="34" fillId="0" borderId="10" xfId="48" applyFont="1" applyBorder="1" applyAlignment="1">
      <alignment/>
    </xf>
    <xf numFmtId="0" fontId="55" fillId="33" borderId="10" xfId="0" applyFont="1" applyFill="1" applyBorder="1" applyAlignment="1">
      <alignment horizontal="center" vertical="center" wrapText="1"/>
    </xf>
    <xf numFmtId="0" fontId="0" fillId="0" borderId="0" xfId="0" applyFont="1" applyAlignment="1">
      <alignment/>
    </xf>
    <xf numFmtId="44" fontId="34"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0" fontId="0" fillId="0" borderId="10"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56" fillId="0" borderId="0" xfId="0" applyFont="1" applyAlignment="1">
      <alignment/>
    </xf>
    <xf numFmtId="0" fontId="57" fillId="0" borderId="0" xfId="0" applyFont="1" applyAlignment="1">
      <alignment wrapText="1"/>
    </xf>
    <xf numFmtId="14" fontId="34" fillId="0" borderId="10" xfId="0" applyNumberFormat="1" applyFont="1" applyBorder="1" applyAlignment="1">
      <alignment horizontal="right"/>
    </xf>
    <xf numFmtId="44" fontId="0" fillId="0" borderId="13" xfId="0" applyNumberFormat="1" applyBorder="1" applyAlignment="1">
      <alignment/>
    </xf>
    <xf numFmtId="0" fontId="10" fillId="0" borderId="0" xfId="44" applyAlignment="1" applyProtection="1">
      <alignment/>
      <protection/>
    </xf>
    <xf numFmtId="165" fontId="34" fillId="0" borderId="10" xfId="46" applyFont="1" applyBorder="1" applyAlignment="1">
      <alignment/>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15" xfId="0" applyFont="1" applyBorder="1" applyAlignment="1">
      <alignment horizontal="center"/>
    </xf>
    <xf numFmtId="0" fontId="14" fillId="0" borderId="0" xfId="0" applyFont="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vertical="top" wrapText="1"/>
    </xf>
    <xf numFmtId="0" fontId="0" fillId="0" borderId="21" xfId="0" applyBorder="1" applyAlignment="1">
      <alignment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onction-publique.gouv.fr/connaitre-point-dindic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J13" sqref="J13"/>
    </sheetView>
  </sheetViews>
  <sheetFormatPr defaultColWidth="11.421875" defaultRowHeight="12.75"/>
  <cols>
    <col min="2" max="2" width="10.8515625" style="0" customWidth="1"/>
    <col min="3" max="3" width="16.57421875" style="0" customWidth="1"/>
    <col min="5" max="6" width="12.28125" style="0" customWidth="1"/>
  </cols>
  <sheetData>
    <row r="1" ht="12.75">
      <c r="A1" s="30" t="s">
        <v>43</v>
      </c>
    </row>
    <row r="2" spans="1:7" ht="12.75">
      <c r="A2" t="s">
        <v>30</v>
      </c>
      <c r="F2" s="35" t="s">
        <v>29</v>
      </c>
      <c r="G2" s="36"/>
    </row>
    <row r="3" ht="13.5" thickBot="1"/>
    <row r="4" spans="1:6" ht="64.5" customHeight="1" thickBot="1">
      <c r="A4" s="60"/>
      <c r="B4" s="61"/>
      <c r="C4" s="57" t="s">
        <v>17</v>
      </c>
      <c r="D4" s="58"/>
      <c r="E4" s="58"/>
      <c r="F4" s="59"/>
    </row>
    <row r="6" spans="4:6" ht="12.75">
      <c r="D6" s="37" t="s">
        <v>74</v>
      </c>
      <c r="E6" s="36"/>
      <c r="F6" s="36"/>
    </row>
    <row r="8" spans="1:7" ht="12.75">
      <c r="A8" s="23" t="s">
        <v>35</v>
      </c>
      <c r="B8" s="24"/>
      <c r="C8" s="24"/>
      <c r="D8" s="24"/>
      <c r="E8" s="24"/>
      <c r="F8" s="24"/>
      <c r="G8" s="25"/>
    </row>
    <row r="9" spans="1:7" ht="12.75">
      <c r="A9" s="22" t="s">
        <v>31</v>
      </c>
      <c r="B9" s="62"/>
      <c r="C9" s="63"/>
      <c r="D9" s="63"/>
      <c r="E9" s="63"/>
      <c r="F9" s="63"/>
      <c r="G9" s="64"/>
    </row>
    <row r="10" spans="1:7" ht="12.75">
      <c r="A10" s="22" t="s">
        <v>32</v>
      </c>
      <c r="B10" s="65"/>
      <c r="C10" s="66"/>
      <c r="D10" s="66"/>
      <c r="E10" s="66"/>
      <c r="F10" s="66"/>
      <c r="G10" s="67"/>
    </row>
    <row r="11" spans="1:7" ht="12.75">
      <c r="A11" s="22" t="s">
        <v>33</v>
      </c>
      <c r="B11" s="65"/>
      <c r="C11" s="66"/>
      <c r="D11" s="66"/>
      <c r="E11" s="66"/>
      <c r="F11" s="66"/>
      <c r="G11" s="67"/>
    </row>
    <row r="12" spans="1:7" ht="12.75">
      <c r="A12" s="22" t="s">
        <v>34</v>
      </c>
      <c r="B12" s="54"/>
      <c r="C12" s="55"/>
      <c r="D12" s="55"/>
      <c r="E12" s="55"/>
      <c r="F12" s="55"/>
      <c r="G12" s="56"/>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9" t="s">
        <v>66</v>
      </c>
      <c r="D19" s="19"/>
      <c r="E19" s="19"/>
    </row>
    <row r="20" spans="1:4" ht="12.75">
      <c r="A20" t="s">
        <v>59</v>
      </c>
      <c r="D20" s="38"/>
    </row>
    <row r="22" spans="3:7" s="2" customFormat="1" ht="40.5" customHeight="1">
      <c r="C22" s="3" t="s">
        <v>3</v>
      </c>
      <c r="D22" s="3" t="s">
        <v>4</v>
      </c>
      <c r="E22" s="3" t="s">
        <v>5</v>
      </c>
      <c r="F22" s="3" t="s">
        <v>6</v>
      </c>
      <c r="G22" s="3" t="s">
        <v>36</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3" t="s">
        <v>21</v>
      </c>
      <c r="D30" s="13"/>
      <c r="E30" s="13"/>
    </row>
    <row r="31" spans="3:5" ht="12.75">
      <c r="C31" s="15" t="s">
        <v>16</v>
      </c>
      <c r="D31" s="13"/>
      <c r="E31" s="13"/>
    </row>
    <row r="32" ht="12.75">
      <c r="C32" s="5" t="s">
        <v>18</v>
      </c>
    </row>
    <row r="33" spans="1:7" ht="12.75">
      <c r="A33" s="11" t="s">
        <v>24</v>
      </c>
      <c r="B33" s="12" t="s">
        <v>71</v>
      </c>
      <c r="C33" s="12"/>
      <c r="D33" s="7"/>
      <c r="G33" s="7"/>
    </row>
    <row r="34" spans="1:7" ht="12.75">
      <c r="A34" s="8" t="s">
        <v>10</v>
      </c>
      <c r="B34" s="21">
        <f>'3 - TAUX'!C7</f>
        <v>118.83083348877358</v>
      </c>
      <c r="C34" s="14" t="s">
        <v>7</v>
      </c>
      <c r="D34" s="39">
        <f aca="true" t="shared" si="1" ref="D34:D39">ROUNDUP(D23/15,0)</f>
        <v>0</v>
      </c>
      <c r="E34" s="9" t="s">
        <v>8</v>
      </c>
      <c r="F34" s="9"/>
      <c r="G34" s="10">
        <f aca="true" t="shared" si="2" ref="G34:G39">B34*D34</f>
        <v>0</v>
      </c>
    </row>
    <row r="35" spans="1:7" ht="12.75">
      <c r="A35" s="8" t="s">
        <v>11</v>
      </c>
      <c r="B35" s="21">
        <f>$B$34</f>
        <v>118.83083348877358</v>
      </c>
      <c r="C35" s="14" t="s">
        <v>7</v>
      </c>
      <c r="D35" s="39">
        <f t="shared" si="1"/>
        <v>0</v>
      </c>
      <c r="E35" s="9" t="s">
        <v>8</v>
      </c>
      <c r="F35" s="9"/>
      <c r="G35" s="10">
        <f t="shared" si="2"/>
        <v>0</v>
      </c>
    </row>
    <row r="36" spans="1:7" ht="12.75">
      <c r="A36" s="8" t="s">
        <v>12</v>
      </c>
      <c r="B36" s="21">
        <f>$B$34</f>
        <v>118.83083348877358</v>
      </c>
      <c r="C36" s="14" t="s">
        <v>7</v>
      </c>
      <c r="D36" s="39">
        <f t="shared" si="1"/>
        <v>0</v>
      </c>
      <c r="E36" s="9" t="s">
        <v>8</v>
      </c>
      <c r="F36" s="9"/>
      <c r="G36" s="10">
        <f t="shared" si="2"/>
        <v>0</v>
      </c>
    </row>
    <row r="37" spans="1:7" ht="12.75">
      <c r="A37" s="8" t="s">
        <v>15</v>
      </c>
      <c r="B37" s="21">
        <f>$B$34</f>
        <v>118.83083348877358</v>
      </c>
      <c r="C37" s="14" t="s">
        <v>7</v>
      </c>
      <c r="D37" s="39">
        <f t="shared" si="1"/>
        <v>0</v>
      </c>
      <c r="E37" s="9" t="s">
        <v>8</v>
      </c>
      <c r="F37" s="9"/>
      <c r="G37" s="10">
        <f t="shared" si="2"/>
        <v>0</v>
      </c>
    </row>
    <row r="38" spans="1:7" ht="12.75">
      <c r="A38" s="8" t="s">
        <v>50</v>
      </c>
      <c r="B38" s="21">
        <f>$B$34</f>
        <v>118.83083348877358</v>
      </c>
      <c r="C38" s="14" t="s">
        <v>7</v>
      </c>
      <c r="D38" s="39">
        <f t="shared" si="1"/>
        <v>0</v>
      </c>
      <c r="E38" s="9" t="s">
        <v>8</v>
      </c>
      <c r="F38" s="9"/>
      <c r="G38" s="10">
        <f t="shared" si="2"/>
        <v>0</v>
      </c>
    </row>
    <row r="39" spans="1:7" ht="12.75">
      <c r="A39" s="8" t="s">
        <v>51</v>
      </c>
      <c r="B39" s="21">
        <f>$B$34</f>
        <v>118.83083348877358</v>
      </c>
      <c r="C39" s="14" t="s">
        <v>7</v>
      </c>
      <c r="D39" s="39">
        <f t="shared" si="1"/>
        <v>0</v>
      </c>
      <c r="E39" s="9" t="s">
        <v>8</v>
      </c>
      <c r="F39" s="9"/>
      <c r="G39" s="10">
        <f t="shared" si="2"/>
        <v>0</v>
      </c>
    </row>
    <row r="40" spans="1:7" ht="16.5">
      <c r="A40" s="32" t="s">
        <v>23</v>
      </c>
      <c r="G40" s="1">
        <f>SUM(G34:G39)</f>
        <v>0</v>
      </c>
    </row>
    <row r="41" spans="1:5" ht="12.75">
      <c r="A41" s="11" t="s">
        <v>25</v>
      </c>
      <c r="B41" s="12" t="s">
        <v>9</v>
      </c>
      <c r="C41" s="12"/>
      <c r="D41" s="12"/>
      <c r="E41" s="7"/>
    </row>
    <row r="42" spans="1:7" ht="12.75">
      <c r="A42" s="1" t="s">
        <v>10</v>
      </c>
      <c r="B42" s="46">
        <f>'3 - TAUX'!C22</f>
        <v>104.85000000000001</v>
      </c>
      <c r="C42" s="14" t="s">
        <v>7</v>
      </c>
      <c r="D42" s="39">
        <f aca="true" t="shared" si="3" ref="D42:D47">E23</f>
        <v>0</v>
      </c>
      <c r="E42" s="9" t="s">
        <v>20</v>
      </c>
      <c r="F42" s="9"/>
      <c r="G42" s="10">
        <f aca="true" t="shared" si="4" ref="G42:G47">B42*D42</f>
        <v>0</v>
      </c>
    </row>
    <row r="43" spans="1:7" ht="12.75">
      <c r="A43" s="1" t="s">
        <v>11</v>
      </c>
      <c r="B43" s="46">
        <f>B42</f>
        <v>104.85000000000001</v>
      </c>
      <c r="C43" s="14" t="s">
        <v>7</v>
      </c>
      <c r="D43" s="39">
        <f t="shared" si="3"/>
        <v>0</v>
      </c>
      <c r="E43" s="9" t="s">
        <v>20</v>
      </c>
      <c r="F43" s="9"/>
      <c r="G43" s="10">
        <f t="shared" si="4"/>
        <v>0</v>
      </c>
    </row>
    <row r="44" spans="1:7" ht="12.75">
      <c r="A44" s="1" t="s">
        <v>12</v>
      </c>
      <c r="B44" s="46">
        <f>B43</f>
        <v>104.85000000000001</v>
      </c>
      <c r="C44" s="14" t="s">
        <v>7</v>
      </c>
      <c r="D44" s="39">
        <f t="shared" si="3"/>
        <v>0</v>
      </c>
      <c r="E44" s="9" t="s">
        <v>20</v>
      </c>
      <c r="F44" s="9"/>
      <c r="G44" s="10">
        <f t="shared" si="4"/>
        <v>0</v>
      </c>
    </row>
    <row r="45" spans="1:7" ht="12.75">
      <c r="A45" s="1" t="s">
        <v>15</v>
      </c>
      <c r="B45" s="46">
        <f>B44</f>
        <v>104.85000000000001</v>
      </c>
      <c r="C45" s="14" t="s">
        <v>7</v>
      </c>
      <c r="D45" s="39">
        <f t="shared" si="3"/>
        <v>0</v>
      </c>
      <c r="E45" s="9" t="s">
        <v>20</v>
      </c>
      <c r="F45" s="9"/>
      <c r="G45" s="10">
        <f t="shared" si="4"/>
        <v>0</v>
      </c>
    </row>
    <row r="46" spans="1:7" ht="12.75">
      <c r="A46" s="1" t="s">
        <v>50</v>
      </c>
      <c r="B46" s="46">
        <f>B45</f>
        <v>104.85000000000001</v>
      </c>
      <c r="C46" s="14" t="s">
        <v>7</v>
      </c>
      <c r="D46" s="39">
        <f t="shared" si="3"/>
        <v>0</v>
      </c>
      <c r="E46" s="9" t="s">
        <v>20</v>
      </c>
      <c r="F46" s="9"/>
      <c r="G46" s="10">
        <f t="shared" si="4"/>
        <v>0</v>
      </c>
    </row>
    <row r="47" spans="1:7" ht="12.75">
      <c r="A47" s="1" t="s">
        <v>51</v>
      </c>
      <c r="B47" s="46">
        <f>B46</f>
        <v>104.85000000000001</v>
      </c>
      <c r="C47" s="14" t="s">
        <v>7</v>
      </c>
      <c r="D47" s="39">
        <f t="shared" si="3"/>
        <v>0</v>
      </c>
      <c r="E47" s="9" t="s">
        <v>20</v>
      </c>
      <c r="F47" s="9"/>
      <c r="G47" s="10">
        <f t="shared" si="4"/>
        <v>0</v>
      </c>
    </row>
    <row r="48" spans="1:7" ht="16.5">
      <c r="A48" s="32" t="s">
        <v>73</v>
      </c>
      <c r="G48" s="1">
        <f>SUM(G42:G47)</f>
        <v>0</v>
      </c>
    </row>
    <row r="49" spans="1:6" ht="12.75">
      <c r="A49" s="16" t="s">
        <v>72</v>
      </c>
      <c r="B49" s="16"/>
      <c r="C49" s="16"/>
      <c r="D49" s="16"/>
      <c r="E49" s="16"/>
      <c r="F49" s="16"/>
    </row>
    <row r="50" ht="12.75"/>
    <row r="51" spans="1:5" ht="12.75">
      <c r="A51" t="s">
        <v>14</v>
      </c>
      <c r="D51" s="18"/>
      <c r="E51" t="s">
        <v>26</v>
      </c>
    </row>
    <row r="52" spans="4:5" ht="12.75">
      <c r="D52" s="18"/>
      <c r="E52" t="s">
        <v>27</v>
      </c>
    </row>
    <row r="53" spans="4:5" ht="12.75">
      <c r="D53" s="18"/>
      <c r="E53" s="33" t="s">
        <v>70</v>
      </c>
    </row>
    <row r="54" spans="1:3" ht="12.75">
      <c r="A54" s="6" t="s">
        <v>22</v>
      </c>
      <c r="B54" s="6"/>
      <c r="C54" s="6"/>
    </row>
    <row r="55" spans="1:2" ht="12.75">
      <c r="A55" s="17" t="s">
        <v>37</v>
      </c>
      <c r="B55" s="17"/>
    </row>
    <row r="56" spans="1:2" ht="12.75">
      <c r="A56" s="17"/>
      <c r="B56" s="17"/>
    </row>
    <row r="57" spans="1:2" ht="12.75">
      <c r="A57" s="17"/>
      <c r="B57" s="17"/>
    </row>
    <row r="59" spans="1:7" ht="60.75" customHeight="1">
      <c r="A59" s="49" t="s">
        <v>69</v>
      </c>
      <c r="B59" s="50"/>
      <c r="C59" s="50"/>
      <c r="D59" s="50"/>
      <c r="E59" s="51"/>
      <c r="F59" s="52" t="s">
        <v>65</v>
      </c>
      <c r="G59" s="53"/>
    </row>
  </sheetData>
  <sheetProtection/>
  <mergeCells count="8">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G71"/>
  <sheetViews>
    <sheetView showGridLines="0" zoomScalePageLayoutView="0" workbookViewId="0" topLeftCell="A13">
      <selection activeCell="H60" sqref="H60"/>
    </sheetView>
  </sheetViews>
  <sheetFormatPr defaultColWidth="11.421875" defaultRowHeight="12.75"/>
  <cols>
    <col min="2" max="2" width="10.8515625" style="0" customWidth="1"/>
    <col min="3" max="3" width="16.57421875" style="0" customWidth="1"/>
    <col min="5" max="6" width="12.28125" style="0" customWidth="1"/>
  </cols>
  <sheetData>
    <row r="1" spans="1:7" ht="12.75">
      <c r="A1" s="68" t="s">
        <v>60</v>
      </c>
      <c r="B1" s="68"/>
      <c r="C1" s="68"/>
      <c r="D1" s="68"/>
      <c r="E1" s="68"/>
      <c r="F1" s="68"/>
      <c r="G1" s="68"/>
    </row>
    <row r="3" spans="1:7" ht="12.75">
      <c r="A3" s="37" t="s">
        <v>48</v>
      </c>
      <c r="B3" s="37"/>
      <c r="C3" s="37"/>
      <c r="D3" s="37"/>
      <c r="E3" s="37"/>
      <c r="F3" s="37"/>
      <c r="G3" s="37"/>
    </row>
    <row r="4" spans="1:7" ht="12.75">
      <c r="A4" s="37" t="s">
        <v>49</v>
      </c>
      <c r="B4" s="37"/>
      <c r="C4" s="37"/>
      <c r="D4" s="37"/>
      <c r="E4" s="37"/>
      <c r="F4" s="37"/>
      <c r="G4" s="37"/>
    </row>
    <row r="6" spans="1:4" ht="12.75">
      <c r="A6" t="s">
        <v>59</v>
      </c>
      <c r="D6" s="38"/>
    </row>
    <row r="7" spans="1:4" ht="12.75">
      <c r="A7" t="s">
        <v>61</v>
      </c>
      <c r="D7" s="41"/>
    </row>
    <row r="8" spans="1:4" ht="12.75">
      <c r="A8" t="s">
        <v>62</v>
      </c>
      <c r="D8" s="41"/>
    </row>
    <row r="10" spans="3:7" s="2" customFormat="1" ht="40.5" customHeight="1">
      <c r="C10" s="3" t="s">
        <v>3</v>
      </c>
      <c r="D10" s="3" t="s">
        <v>4</v>
      </c>
      <c r="E10" s="3" t="s">
        <v>5</v>
      </c>
      <c r="F10" s="3" t="s">
        <v>6</v>
      </c>
      <c r="G10" s="3" t="s">
        <v>36</v>
      </c>
    </row>
    <row r="11" spans="2:7" ht="12.75">
      <c r="B11" s="1">
        <v>1</v>
      </c>
      <c r="C11" s="38"/>
      <c r="D11" s="38"/>
      <c r="E11" s="38"/>
      <c r="F11" s="38"/>
      <c r="G11" s="4" t="e">
        <f>E11/F11</f>
        <v>#DIV/0!</v>
      </c>
    </row>
    <row r="12" spans="2:7" ht="12.75">
      <c r="B12" s="1">
        <v>2</v>
      </c>
      <c r="C12" s="38" t="s">
        <v>13</v>
      </c>
      <c r="D12" s="38"/>
      <c r="E12" s="38"/>
      <c r="F12" s="38"/>
      <c r="G12" s="4" t="e">
        <f>E12/F12</f>
        <v>#DIV/0!</v>
      </c>
    </row>
    <row r="13" spans="2:7" ht="12.75">
      <c r="B13" s="1">
        <v>3</v>
      </c>
      <c r="C13" s="38" t="s">
        <v>13</v>
      </c>
      <c r="D13" s="38"/>
      <c r="E13" s="38"/>
      <c r="F13" s="38"/>
      <c r="G13" s="4" t="e">
        <f>E13/F13</f>
        <v>#DIV/0!</v>
      </c>
    </row>
    <row r="14" spans="2:7" ht="12.75">
      <c r="B14" s="1">
        <v>4</v>
      </c>
      <c r="C14" s="38"/>
      <c r="D14" s="38"/>
      <c r="E14" s="38"/>
      <c r="F14" s="38"/>
      <c r="G14" s="4" t="e">
        <f aca="true" t="shared" si="0" ref="G14:G22">E14/F14</f>
        <v>#DIV/0!</v>
      </c>
    </row>
    <row r="15" spans="2:7" ht="12.75">
      <c r="B15" s="1">
        <v>5</v>
      </c>
      <c r="C15" s="38"/>
      <c r="D15" s="38"/>
      <c r="E15" s="38"/>
      <c r="F15" s="38"/>
      <c r="G15" s="4" t="e">
        <f t="shared" si="0"/>
        <v>#DIV/0!</v>
      </c>
    </row>
    <row r="16" spans="2:7" ht="12.75">
      <c r="B16" s="1">
        <v>6</v>
      </c>
      <c r="C16" s="38"/>
      <c r="D16" s="38"/>
      <c r="E16" s="38"/>
      <c r="F16" s="38"/>
      <c r="G16" s="4" t="e">
        <f t="shared" si="0"/>
        <v>#DIV/0!</v>
      </c>
    </row>
    <row r="17" spans="2:7" ht="12.75">
      <c r="B17" s="1">
        <v>7</v>
      </c>
      <c r="C17" s="38"/>
      <c r="D17" s="38"/>
      <c r="E17" s="38"/>
      <c r="F17" s="38"/>
      <c r="G17" s="4" t="e">
        <f t="shared" si="0"/>
        <v>#DIV/0!</v>
      </c>
    </row>
    <row r="18" spans="2:7" ht="12.75">
      <c r="B18" s="1">
        <v>8</v>
      </c>
      <c r="C18" s="38"/>
      <c r="D18" s="38"/>
      <c r="E18" s="38"/>
      <c r="F18" s="38"/>
      <c r="G18" s="4" t="e">
        <f t="shared" si="0"/>
        <v>#DIV/0!</v>
      </c>
    </row>
    <row r="19" spans="2:7" ht="12.75">
      <c r="B19" s="1">
        <v>9</v>
      </c>
      <c r="C19" s="38"/>
      <c r="D19" s="38"/>
      <c r="E19" s="38"/>
      <c r="F19" s="38"/>
      <c r="G19" s="4" t="e">
        <f t="shared" si="0"/>
        <v>#DIV/0!</v>
      </c>
    </row>
    <row r="20" spans="2:7" ht="12.75">
      <c r="B20" s="1">
        <v>10</v>
      </c>
      <c r="C20" s="38"/>
      <c r="D20" s="38"/>
      <c r="E20" s="38"/>
      <c r="F20" s="38"/>
      <c r="G20" s="4" t="e">
        <f t="shared" si="0"/>
        <v>#DIV/0!</v>
      </c>
    </row>
    <row r="21" spans="2:7" ht="12.75">
      <c r="B21" s="1">
        <v>11</v>
      </c>
      <c r="C21" s="38"/>
      <c r="D21" s="38"/>
      <c r="E21" s="38"/>
      <c r="F21" s="38"/>
      <c r="G21" s="4" t="e">
        <f t="shared" si="0"/>
        <v>#DIV/0!</v>
      </c>
    </row>
    <row r="22" spans="2:7" ht="12.75">
      <c r="B22" s="1">
        <v>12</v>
      </c>
      <c r="C22" s="38" t="s">
        <v>13</v>
      </c>
      <c r="D22" s="38"/>
      <c r="E22" s="38"/>
      <c r="F22" s="38"/>
      <c r="G22" s="4" t="e">
        <f t="shared" si="0"/>
        <v>#DIV/0!</v>
      </c>
    </row>
    <row r="25" spans="3:5" ht="12.75">
      <c r="C25" s="13" t="s">
        <v>21</v>
      </c>
      <c r="D25" s="13"/>
      <c r="E25" s="13"/>
    </row>
    <row r="26" spans="3:5" ht="12.75">
      <c r="C26" s="15" t="s">
        <v>16</v>
      </c>
      <c r="D26" s="13"/>
      <c r="E26" s="13"/>
    </row>
    <row r="27" ht="12.75">
      <c r="C27" s="5" t="s">
        <v>18</v>
      </c>
    </row>
    <row r="28" spans="1:7" ht="12.75">
      <c r="A28" s="11" t="s">
        <v>24</v>
      </c>
      <c r="B28" s="12" t="str">
        <f>'1 - CALCUL'!B33</f>
        <v>118,83 € par tranche de 15 enfants</v>
      </c>
      <c r="C28" s="12"/>
      <c r="D28" s="7"/>
      <c r="G28" s="7"/>
    </row>
    <row r="29" spans="1:7" ht="12.75">
      <c r="A29" s="8" t="s">
        <v>10</v>
      </c>
      <c r="B29" s="21">
        <f>'1 - CALCUL'!B34</f>
        <v>118.83083348877358</v>
      </c>
      <c r="C29" s="14" t="s">
        <v>7</v>
      </c>
      <c r="D29" s="39">
        <f>ROUNDUP(D11/15,0)</f>
        <v>0</v>
      </c>
      <c r="E29" s="9" t="s">
        <v>8</v>
      </c>
      <c r="F29" s="9"/>
      <c r="G29" s="10">
        <f>B29*D29</f>
        <v>0</v>
      </c>
    </row>
    <row r="30" spans="1:7" ht="12.75">
      <c r="A30" s="8" t="s">
        <v>11</v>
      </c>
      <c r="B30" s="21">
        <f aca="true" t="shared" si="1" ref="B30:B40">$B$29</f>
        <v>118.83083348877358</v>
      </c>
      <c r="C30" s="14" t="s">
        <v>7</v>
      </c>
      <c r="D30" s="39">
        <f aca="true" t="shared" si="2" ref="D30:D40">ROUNDUP(D12/15,0)</f>
        <v>0</v>
      </c>
      <c r="E30" s="9" t="s">
        <v>8</v>
      </c>
      <c r="F30" s="9"/>
      <c r="G30" s="10">
        <f>B30*D30</f>
        <v>0</v>
      </c>
    </row>
    <row r="31" spans="1:7" ht="12.75">
      <c r="A31" s="8" t="s">
        <v>12</v>
      </c>
      <c r="B31" s="21">
        <f t="shared" si="1"/>
        <v>118.83083348877358</v>
      </c>
      <c r="C31" s="14" t="s">
        <v>7</v>
      </c>
      <c r="D31" s="39">
        <f t="shared" si="2"/>
        <v>0</v>
      </c>
      <c r="E31" s="9" t="s">
        <v>8</v>
      </c>
      <c r="F31" s="9"/>
      <c r="G31" s="10">
        <f>B31*D31</f>
        <v>0</v>
      </c>
    </row>
    <row r="32" spans="1:7" ht="12.75">
      <c r="A32" s="8" t="s">
        <v>15</v>
      </c>
      <c r="B32" s="21">
        <f t="shared" si="1"/>
        <v>118.83083348877358</v>
      </c>
      <c r="C32" s="14" t="s">
        <v>7</v>
      </c>
      <c r="D32" s="39">
        <f t="shared" si="2"/>
        <v>0</v>
      </c>
      <c r="E32" s="9" t="s">
        <v>8</v>
      </c>
      <c r="F32" s="9"/>
      <c r="G32" s="10">
        <f aca="true" t="shared" si="3" ref="G32:G40">B32*D32</f>
        <v>0</v>
      </c>
    </row>
    <row r="33" spans="1:7" ht="12.75">
      <c r="A33" s="8" t="s">
        <v>50</v>
      </c>
      <c r="B33" s="21">
        <f t="shared" si="1"/>
        <v>118.83083348877358</v>
      </c>
      <c r="C33" s="14" t="s">
        <v>7</v>
      </c>
      <c r="D33" s="39">
        <f t="shared" si="2"/>
        <v>0</v>
      </c>
      <c r="E33" s="9" t="s">
        <v>8</v>
      </c>
      <c r="F33" s="9"/>
      <c r="G33" s="10">
        <f t="shared" si="3"/>
        <v>0</v>
      </c>
    </row>
    <row r="34" spans="1:7" ht="12.75">
      <c r="A34" s="8" t="s">
        <v>51</v>
      </c>
      <c r="B34" s="21">
        <f t="shared" si="1"/>
        <v>118.83083348877358</v>
      </c>
      <c r="C34" s="14" t="s">
        <v>7</v>
      </c>
      <c r="D34" s="39">
        <f t="shared" si="2"/>
        <v>0</v>
      </c>
      <c r="E34" s="9" t="s">
        <v>8</v>
      </c>
      <c r="F34" s="9"/>
      <c r="G34" s="10">
        <f t="shared" si="3"/>
        <v>0</v>
      </c>
    </row>
    <row r="35" spans="1:7" ht="12.75">
      <c r="A35" s="8" t="s">
        <v>52</v>
      </c>
      <c r="B35" s="21">
        <f t="shared" si="1"/>
        <v>118.83083348877358</v>
      </c>
      <c r="C35" s="14" t="s">
        <v>7</v>
      </c>
      <c r="D35" s="39">
        <f t="shared" si="2"/>
        <v>0</v>
      </c>
      <c r="E35" s="9" t="s">
        <v>8</v>
      </c>
      <c r="F35" s="9"/>
      <c r="G35" s="10">
        <f t="shared" si="3"/>
        <v>0</v>
      </c>
    </row>
    <row r="36" spans="1:7" ht="12.75">
      <c r="A36" s="8" t="s">
        <v>53</v>
      </c>
      <c r="B36" s="21">
        <f t="shared" si="1"/>
        <v>118.83083348877358</v>
      </c>
      <c r="C36" s="14" t="s">
        <v>7</v>
      </c>
      <c r="D36" s="39">
        <f t="shared" si="2"/>
        <v>0</v>
      </c>
      <c r="E36" s="9" t="s">
        <v>8</v>
      </c>
      <c r="F36" s="9"/>
      <c r="G36" s="10">
        <f t="shared" si="3"/>
        <v>0</v>
      </c>
    </row>
    <row r="37" spans="1:7" ht="12.75">
      <c r="A37" s="8" t="s">
        <v>54</v>
      </c>
      <c r="B37" s="21">
        <f t="shared" si="1"/>
        <v>118.83083348877358</v>
      </c>
      <c r="C37" s="14" t="s">
        <v>7</v>
      </c>
      <c r="D37" s="39">
        <f t="shared" si="2"/>
        <v>0</v>
      </c>
      <c r="E37" s="9" t="s">
        <v>8</v>
      </c>
      <c r="F37" s="9"/>
      <c r="G37" s="10">
        <f t="shared" si="3"/>
        <v>0</v>
      </c>
    </row>
    <row r="38" spans="1:7" ht="12.75">
      <c r="A38" s="8" t="s">
        <v>55</v>
      </c>
      <c r="B38" s="21">
        <f t="shared" si="1"/>
        <v>118.83083348877358</v>
      </c>
      <c r="C38" s="14" t="s">
        <v>7</v>
      </c>
      <c r="D38" s="39">
        <f t="shared" si="2"/>
        <v>0</v>
      </c>
      <c r="E38" s="9" t="s">
        <v>8</v>
      </c>
      <c r="F38" s="9"/>
      <c r="G38" s="10">
        <f t="shared" si="3"/>
        <v>0</v>
      </c>
    </row>
    <row r="39" spans="1:7" ht="12.75">
      <c r="A39" s="8" t="s">
        <v>56</v>
      </c>
      <c r="B39" s="21">
        <f t="shared" si="1"/>
        <v>118.83083348877358</v>
      </c>
      <c r="C39" s="14" t="s">
        <v>7</v>
      </c>
      <c r="D39" s="39">
        <f t="shared" si="2"/>
        <v>0</v>
      </c>
      <c r="E39" s="9" t="s">
        <v>8</v>
      </c>
      <c r="F39" s="9"/>
      <c r="G39" s="10">
        <f t="shared" si="3"/>
        <v>0</v>
      </c>
    </row>
    <row r="40" spans="1:7" ht="12.75">
      <c r="A40" s="8" t="s">
        <v>57</v>
      </c>
      <c r="B40" s="21">
        <f t="shared" si="1"/>
        <v>118.83083348877358</v>
      </c>
      <c r="C40" s="14" t="s">
        <v>7</v>
      </c>
      <c r="D40" s="39">
        <f t="shared" si="2"/>
        <v>0</v>
      </c>
      <c r="E40" s="9" t="s">
        <v>8</v>
      </c>
      <c r="F40" s="9"/>
      <c r="G40" s="10">
        <f t="shared" si="3"/>
        <v>0</v>
      </c>
    </row>
    <row r="41" spans="1:7" ht="16.5">
      <c r="A41" s="32" t="s">
        <v>23</v>
      </c>
      <c r="G41" s="40">
        <f>SUM(G29:G40)</f>
        <v>0</v>
      </c>
    </row>
    <row r="42" spans="1:7" ht="12.75">
      <c r="A42" s="34"/>
      <c r="G42" s="34"/>
    </row>
    <row r="43" spans="1:5" ht="12.75">
      <c r="A43" s="11" t="s">
        <v>25</v>
      </c>
      <c r="B43" s="12" t="s">
        <v>9</v>
      </c>
      <c r="C43" s="12"/>
      <c r="D43" s="12"/>
      <c r="E43" s="7"/>
    </row>
    <row r="44" spans="1:7" ht="12.75">
      <c r="A44" s="1" t="s">
        <v>10</v>
      </c>
      <c r="B44" s="46">
        <f>'1 - CALCUL'!B42</f>
        <v>104.85000000000001</v>
      </c>
      <c r="C44" s="14" t="s">
        <v>7</v>
      </c>
      <c r="D44" s="39">
        <f aca="true" t="shared" si="4" ref="D44:D55">E11</f>
        <v>0</v>
      </c>
      <c r="E44" s="9" t="s">
        <v>20</v>
      </c>
      <c r="F44" s="9"/>
      <c r="G44" s="10">
        <f>B44*D44</f>
        <v>0</v>
      </c>
    </row>
    <row r="45" spans="1:7" ht="12.75">
      <c r="A45" s="1" t="s">
        <v>11</v>
      </c>
      <c r="B45" s="46">
        <f aca="true" t="shared" si="5" ref="B45:B55">B44</f>
        <v>104.85000000000001</v>
      </c>
      <c r="C45" s="14" t="s">
        <v>7</v>
      </c>
      <c r="D45" s="39">
        <f t="shared" si="4"/>
        <v>0</v>
      </c>
      <c r="E45" s="9" t="s">
        <v>20</v>
      </c>
      <c r="F45" s="9"/>
      <c r="G45" s="10">
        <f aca="true" t="shared" si="6" ref="G45:G55">B45*D45</f>
        <v>0</v>
      </c>
    </row>
    <row r="46" spans="1:7" ht="12.75">
      <c r="A46" s="1" t="s">
        <v>12</v>
      </c>
      <c r="B46" s="46">
        <f t="shared" si="5"/>
        <v>104.85000000000001</v>
      </c>
      <c r="C46" s="14" t="s">
        <v>7</v>
      </c>
      <c r="D46" s="39">
        <f t="shared" si="4"/>
        <v>0</v>
      </c>
      <c r="E46" s="9" t="s">
        <v>20</v>
      </c>
      <c r="F46" s="9"/>
      <c r="G46" s="10">
        <f t="shared" si="6"/>
        <v>0</v>
      </c>
    </row>
    <row r="47" spans="1:7" ht="12.75">
      <c r="A47" s="1" t="s">
        <v>15</v>
      </c>
      <c r="B47" s="46">
        <f t="shared" si="5"/>
        <v>104.85000000000001</v>
      </c>
      <c r="C47" s="14" t="s">
        <v>7</v>
      </c>
      <c r="D47" s="39">
        <f t="shared" si="4"/>
        <v>0</v>
      </c>
      <c r="E47" s="9" t="s">
        <v>20</v>
      </c>
      <c r="F47" s="9"/>
      <c r="G47" s="10">
        <f t="shared" si="6"/>
        <v>0</v>
      </c>
    </row>
    <row r="48" spans="1:7" ht="12.75">
      <c r="A48" s="1" t="s">
        <v>50</v>
      </c>
      <c r="B48" s="46">
        <f t="shared" si="5"/>
        <v>104.85000000000001</v>
      </c>
      <c r="C48" s="14" t="s">
        <v>7</v>
      </c>
      <c r="D48" s="39">
        <f t="shared" si="4"/>
        <v>0</v>
      </c>
      <c r="E48" s="9" t="s">
        <v>20</v>
      </c>
      <c r="F48" s="9"/>
      <c r="G48" s="10">
        <f t="shared" si="6"/>
        <v>0</v>
      </c>
    </row>
    <row r="49" spans="1:7" ht="12.75">
      <c r="A49" s="1" t="s">
        <v>51</v>
      </c>
      <c r="B49" s="46">
        <f t="shared" si="5"/>
        <v>104.85000000000001</v>
      </c>
      <c r="C49" s="14" t="s">
        <v>7</v>
      </c>
      <c r="D49" s="39">
        <f t="shared" si="4"/>
        <v>0</v>
      </c>
      <c r="E49" s="9" t="s">
        <v>20</v>
      </c>
      <c r="F49" s="9"/>
      <c r="G49" s="10">
        <f t="shared" si="6"/>
        <v>0</v>
      </c>
    </row>
    <row r="50" spans="1:7" ht="12.75">
      <c r="A50" s="1" t="s">
        <v>52</v>
      </c>
      <c r="B50" s="46">
        <f t="shared" si="5"/>
        <v>104.85000000000001</v>
      </c>
      <c r="C50" s="14" t="s">
        <v>7</v>
      </c>
      <c r="D50" s="39">
        <f t="shared" si="4"/>
        <v>0</v>
      </c>
      <c r="E50" s="9" t="s">
        <v>20</v>
      </c>
      <c r="F50" s="9"/>
      <c r="G50" s="10">
        <f t="shared" si="6"/>
        <v>0</v>
      </c>
    </row>
    <row r="51" spans="1:7" ht="12.75">
      <c r="A51" s="1" t="s">
        <v>53</v>
      </c>
      <c r="B51" s="46">
        <f t="shared" si="5"/>
        <v>104.85000000000001</v>
      </c>
      <c r="C51" s="14" t="s">
        <v>7</v>
      </c>
      <c r="D51" s="39">
        <f t="shared" si="4"/>
        <v>0</v>
      </c>
      <c r="E51" s="9" t="s">
        <v>20</v>
      </c>
      <c r="F51" s="9"/>
      <c r="G51" s="10">
        <f t="shared" si="6"/>
        <v>0</v>
      </c>
    </row>
    <row r="52" spans="1:7" ht="12.75">
      <c r="A52" s="1" t="s">
        <v>54</v>
      </c>
      <c r="B52" s="46">
        <f t="shared" si="5"/>
        <v>104.85000000000001</v>
      </c>
      <c r="C52" s="14" t="s">
        <v>7</v>
      </c>
      <c r="D52" s="39">
        <f t="shared" si="4"/>
        <v>0</v>
      </c>
      <c r="E52" s="9" t="s">
        <v>20</v>
      </c>
      <c r="F52" s="9"/>
      <c r="G52" s="10">
        <f t="shared" si="6"/>
        <v>0</v>
      </c>
    </row>
    <row r="53" spans="1:7" ht="12.75">
      <c r="A53" s="1" t="s">
        <v>55</v>
      </c>
      <c r="B53" s="46">
        <f t="shared" si="5"/>
        <v>104.85000000000001</v>
      </c>
      <c r="C53" s="14" t="s">
        <v>7</v>
      </c>
      <c r="D53" s="39">
        <f t="shared" si="4"/>
        <v>0</v>
      </c>
      <c r="E53" s="9" t="s">
        <v>20</v>
      </c>
      <c r="F53" s="9"/>
      <c r="G53" s="10">
        <f t="shared" si="6"/>
        <v>0</v>
      </c>
    </row>
    <row r="54" spans="1:7" ht="12.75">
      <c r="A54" s="1" t="s">
        <v>56</v>
      </c>
      <c r="B54" s="46">
        <f t="shared" si="5"/>
        <v>104.85000000000001</v>
      </c>
      <c r="C54" s="14" t="s">
        <v>7</v>
      </c>
      <c r="D54" s="39">
        <f t="shared" si="4"/>
        <v>0</v>
      </c>
      <c r="E54" s="9" t="s">
        <v>20</v>
      </c>
      <c r="F54" s="9"/>
      <c r="G54" s="10">
        <f t="shared" si="6"/>
        <v>0</v>
      </c>
    </row>
    <row r="55" spans="1:7" ht="12.75">
      <c r="A55" s="1" t="s">
        <v>57</v>
      </c>
      <c r="B55" s="46">
        <f t="shared" si="5"/>
        <v>104.85000000000001</v>
      </c>
      <c r="C55" s="14" t="s">
        <v>7</v>
      </c>
      <c r="D55" s="39">
        <f t="shared" si="4"/>
        <v>0</v>
      </c>
      <c r="E55" s="9" t="s">
        <v>20</v>
      </c>
      <c r="F55" s="9"/>
      <c r="G55" s="10">
        <f t="shared" si="6"/>
        <v>0</v>
      </c>
    </row>
    <row r="56" spans="1:7" ht="16.5">
      <c r="A56" s="32" t="s">
        <v>68</v>
      </c>
      <c r="B56" s="16"/>
      <c r="C56" s="16"/>
      <c r="D56" s="16"/>
      <c r="E56" s="16"/>
      <c r="F56" s="16"/>
      <c r="G56" s="40">
        <f>SUM(G44:G55)</f>
        <v>0</v>
      </c>
    </row>
    <row r="57" spans="1:7" ht="16.5">
      <c r="A57" s="32"/>
      <c r="B57" s="16"/>
      <c r="C57" s="16"/>
      <c r="D57" s="16"/>
      <c r="E57" s="16"/>
      <c r="F57" s="16"/>
      <c r="G57" s="22"/>
    </row>
    <row r="58" spans="1:4" ht="12.75">
      <c r="A58" t="s">
        <v>63</v>
      </c>
      <c r="D58" s="41"/>
    </row>
    <row r="59" spans="1:4" ht="12.75">
      <c r="A59" t="s">
        <v>64</v>
      </c>
      <c r="D59" s="41"/>
    </row>
    <row r="61" ht="12.75">
      <c r="A61" s="16" t="str">
        <f>'1 - CALCUL'!A49</f>
        <v>Montant minimum de la subvention: 216,06 € par commune et par jour de grève</v>
      </c>
    </row>
    <row r="62" spans="4:5" ht="12.75">
      <c r="D62" s="18"/>
      <c r="E62" t="s">
        <v>26</v>
      </c>
    </row>
    <row r="63" spans="1:5" ht="12.75">
      <c r="A63" t="s">
        <v>14</v>
      </c>
      <c r="D63" s="18"/>
      <c r="E63" t="s">
        <v>27</v>
      </c>
    </row>
    <row r="64" spans="4:5" ht="12.75">
      <c r="D64" s="18"/>
      <c r="E64" s="33" t="s">
        <v>70</v>
      </c>
    </row>
    <row r="65" spans="2:3" ht="12.75">
      <c r="B65" s="6"/>
      <c r="C65" s="6"/>
    </row>
    <row r="66" spans="1:2" ht="12.75">
      <c r="A66" s="6" t="s">
        <v>22</v>
      </c>
      <c r="B66" s="17"/>
    </row>
    <row r="67" ht="12.75">
      <c r="A67" s="17" t="s">
        <v>37</v>
      </c>
    </row>
    <row r="71" ht="12.75">
      <c r="E71" s="42" t="s">
        <v>65</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zoomScalePageLayoutView="0" workbookViewId="0" topLeftCell="A4">
      <selection activeCell="B23" sqref="B23"/>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69" t="s">
        <v>67</v>
      </c>
      <c r="B1" s="69"/>
      <c r="C1" s="69"/>
      <c r="D1" s="69"/>
      <c r="E1" s="44"/>
      <c r="F1" s="44"/>
    </row>
    <row r="4" ht="15.75">
      <c r="A4" s="43" t="s">
        <v>38</v>
      </c>
    </row>
    <row r="6" spans="1:4" ht="25.5">
      <c r="A6" s="29" t="s">
        <v>45</v>
      </c>
      <c r="B6" s="29" t="s">
        <v>42</v>
      </c>
      <c r="C6" s="29" t="s">
        <v>40</v>
      </c>
      <c r="D6" s="29" t="s">
        <v>41</v>
      </c>
    </row>
    <row r="7" spans="1:4" ht="15">
      <c r="A7" s="27">
        <v>45108</v>
      </c>
      <c r="B7" s="48">
        <v>5907.34</v>
      </c>
      <c r="C7" s="31">
        <f>B7*C8/B8</f>
        <v>118.83083348877358</v>
      </c>
      <c r="D7" s="31">
        <f>C7*D8/C8</f>
        <v>216.05606088867927</v>
      </c>
    </row>
    <row r="8" spans="1:4" ht="15">
      <c r="A8" s="27">
        <v>44743</v>
      </c>
      <c r="B8" s="48">
        <v>5820.04</v>
      </c>
      <c r="C8" s="31">
        <f>B8*C9/B9</f>
        <v>117.07472468793091</v>
      </c>
      <c r="D8" s="31">
        <f>C8*D9/C9</f>
        <v>212.86313579623805</v>
      </c>
    </row>
    <row r="9" spans="1:4" ht="15">
      <c r="A9" s="27">
        <v>42767</v>
      </c>
      <c r="B9" s="48">
        <v>5623.23</v>
      </c>
      <c r="C9" s="31">
        <f aca="true" t="shared" si="0" ref="C9:D14">B9*C10/B10</f>
        <v>113.11573530541261</v>
      </c>
      <c r="D9" s="31">
        <f t="shared" si="0"/>
        <v>205.6649732825684</v>
      </c>
    </row>
    <row r="10" spans="1:4" ht="15">
      <c r="A10" s="27">
        <v>42552</v>
      </c>
      <c r="B10" s="48">
        <v>5589.69</v>
      </c>
      <c r="C10" s="31">
        <f t="shared" si="0"/>
        <v>112.44105158055278</v>
      </c>
      <c r="D10" s="31">
        <f t="shared" si="0"/>
        <v>204.43827560100507</v>
      </c>
    </row>
    <row r="11" spans="1:4" ht="15">
      <c r="A11" s="27">
        <v>40360</v>
      </c>
      <c r="B11" s="48">
        <v>5556.35</v>
      </c>
      <c r="C11" s="31">
        <f t="shared" si="0"/>
        <v>111.77039101445779</v>
      </c>
      <c r="D11" s="31">
        <f t="shared" si="0"/>
        <v>203.21889275355963</v>
      </c>
    </row>
    <row r="12" spans="1:4" ht="15">
      <c r="A12" s="27">
        <v>40087</v>
      </c>
      <c r="B12" s="48">
        <v>5528.71</v>
      </c>
      <c r="C12" s="31">
        <f t="shared" si="0"/>
        <v>111.21439047316007</v>
      </c>
      <c r="D12" s="31">
        <f t="shared" si="0"/>
        <v>202.20798267847286</v>
      </c>
    </row>
    <row r="13" spans="1:4" ht="15">
      <c r="A13" s="27">
        <v>39995</v>
      </c>
      <c r="B13" s="48">
        <v>5512.17</v>
      </c>
      <c r="C13" s="31">
        <f t="shared" si="0"/>
        <v>110.88167524330969</v>
      </c>
      <c r="D13" s="31">
        <f t="shared" si="0"/>
        <v>201.60304589692672</v>
      </c>
    </row>
    <row r="14" spans="1:4" ht="15">
      <c r="A14" s="27">
        <v>39722</v>
      </c>
      <c r="B14" s="48">
        <v>5484.75</v>
      </c>
      <c r="C14" s="31">
        <f t="shared" si="0"/>
        <v>110.33010017665325</v>
      </c>
      <c r="D14" s="31">
        <f t="shared" si="0"/>
        <v>200.60018213936954</v>
      </c>
    </row>
    <row r="15" spans="1:4" ht="15">
      <c r="A15" s="27">
        <v>39508</v>
      </c>
      <c r="B15" s="48">
        <v>5468.34</v>
      </c>
      <c r="C15" s="31">
        <v>110</v>
      </c>
      <c r="D15" s="28">
        <v>200</v>
      </c>
    </row>
    <row r="16" ht="15">
      <c r="A16" s="47" t="s">
        <v>58</v>
      </c>
    </row>
    <row r="19" spans="1:7" ht="15.75">
      <c r="A19" s="43" t="s">
        <v>44</v>
      </c>
      <c r="G19" s="26" t="s">
        <v>13</v>
      </c>
    </row>
    <row r="21" spans="1:3" ht="15">
      <c r="A21" s="29" t="s">
        <v>39</v>
      </c>
      <c r="B21" s="29" t="s">
        <v>46</v>
      </c>
      <c r="C21" s="29" t="s">
        <v>47</v>
      </c>
    </row>
    <row r="22" spans="1:3" ht="15">
      <c r="A22" s="45">
        <v>45292</v>
      </c>
      <c r="B22" s="28">
        <v>11.65</v>
      </c>
      <c r="C22" s="28">
        <f>B22*9</f>
        <v>104.85000000000001</v>
      </c>
    </row>
    <row r="23" spans="1:3" ht="15">
      <c r="A23" s="45">
        <v>45047</v>
      </c>
      <c r="B23" s="28">
        <v>11.52</v>
      </c>
      <c r="C23" s="28">
        <f>B23*9</f>
        <v>103.67999999999999</v>
      </c>
    </row>
    <row r="24" spans="1:3" ht="15">
      <c r="A24" s="45">
        <v>44927</v>
      </c>
      <c r="B24" s="28">
        <v>11.27</v>
      </c>
      <c r="C24" s="28">
        <f>B24*9</f>
        <v>101.42999999999999</v>
      </c>
    </row>
    <row r="25" spans="1:3" ht="15">
      <c r="A25" s="45">
        <v>44774</v>
      </c>
      <c r="B25" s="28">
        <v>11.07</v>
      </c>
      <c r="C25" s="28">
        <f aca="true" t="shared" si="1" ref="C25:C35">B25*9</f>
        <v>99.63</v>
      </c>
    </row>
    <row r="26" spans="1:3" ht="15">
      <c r="A26" s="45">
        <v>44682</v>
      </c>
      <c r="B26" s="28">
        <v>10.85</v>
      </c>
      <c r="C26" s="28">
        <f t="shared" si="1"/>
        <v>97.64999999999999</v>
      </c>
    </row>
    <row r="27" spans="1:3" ht="15">
      <c r="A27" s="45">
        <v>44562</v>
      </c>
      <c r="B27" s="28">
        <v>10.57</v>
      </c>
      <c r="C27" s="28">
        <f t="shared" si="1"/>
        <v>95.13</v>
      </c>
    </row>
    <row r="28" spans="1:3" ht="15">
      <c r="A28" s="27">
        <v>44470</v>
      </c>
      <c r="B28" s="28">
        <v>10.48</v>
      </c>
      <c r="C28" s="28">
        <f t="shared" si="1"/>
        <v>94.32000000000001</v>
      </c>
    </row>
    <row r="29" spans="1:3" ht="15">
      <c r="A29" s="27">
        <v>44197</v>
      </c>
      <c r="B29" s="28">
        <v>10.25</v>
      </c>
      <c r="C29" s="28">
        <f t="shared" si="1"/>
        <v>92.25</v>
      </c>
    </row>
    <row r="30" spans="1:3" ht="15">
      <c r="A30" s="27">
        <v>43831</v>
      </c>
      <c r="B30" s="28">
        <v>10.15</v>
      </c>
      <c r="C30" s="28">
        <f t="shared" si="1"/>
        <v>91.35000000000001</v>
      </c>
    </row>
    <row r="31" spans="1:3" ht="15">
      <c r="A31" s="27">
        <v>43466</v>
      </c>
      <c r="B31" s="28">
        <v>10.03</v>
      </c>
      <c r="C31" s="28">
        <f t="shared" si="1"/>
        <v>90.27</v>
      </c>
    </row>
    <row r="32" spans="1:3" ht="15">
      <c r="A32" s="27">
        <v>43101</v>
      </c>
      <c r="B32" s="28">
        <v>9.88</v>
      </c>
      <c r="C32" s="28">
        <f t="shared" si="1"/>
        <v>88.92</v>
      </c>
    </row>
    <row r="33" spans="1:3" ht="15">
      <c r="A33" s="27">
        <v>42736</v>
      </c>
      <c r="B33" s="28">
        <v>9.76</v>
      </c>
      <c r="C33" s="28">
        <f t="shared" si="1"/>
        <v>87.84</v>
      </c>
    </row>
    <row r="34" spans="1:3" ht="15">
      <c r="A34" s="27">
        <v>42370</v>
      </c>
      <c r="B34" s="28">
        <v>9.67</v>
      </c>
      <c r="C34" s="28">
        <f t="shared" si="1"/>
        <v>87.03</v>
      </c>
    </row>
    <row r="35" spans="1:3" ht="15">
      <c r="A35" s="27">
        <v>42005</v>
      </c>
      <c r="B35" s="28">
        <v>9.61</v>
      </c>
      <c r="C35" s="28">
        <f t="shared" si="1"/>
        <v>86.49</v>
      </c>
    </row>
  </sheetData>
  <sheetProtection/>
  <mergeCells count="1">
    <mergeCell ref="A1:D1"/>
  </mergeCells>
  <hyperlinks>
    <hyperlink ref="A16" r:id="rId1" display="https://www.fonction-publique.gouv.fr/connaitre-point-dindice"/>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Thierry LARRIBAU</cp:lastModifiedBy>
  <cp:lastPrinted>2022-07-15T09:00:53Z</cp:lastPrinted>
  <dcterms:created xsi:type="dcterms:W3CDTF">2008-08-28T14:31:48Z</dcterms:created>
  <dcterms:modified xsi:type="dcterms:W3CDTF">2024-01-25T13:57:33Z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